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3416"/>
  <workbookPr date1904="1" showInkAnnotation="0" autoCompressPictures="0"/>
  <bookViews>
    <workbookView xWindow="8280" yWindow="0" windowWidth="22880" windowHeight="20900" tabRatio="500"/>
  </bookViews>
  <sheets>
    <sheet name="GPA Calculator" sheetId="4" r:id="rId1"/>
    <sheet name="What Calculator Does" sheetId="2" r:id="rId2"/>
    <sheet name="Explanation" sheetId="5" r:id="rId3"/>
  </sheets>
  <definedNames>
    <definedName name="_xlnm.Print_Area" localSheetId="0">'GPA Calculator'!$A$1:$D$39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2" i="4" l="1"/>
  <c r="C38" i="4"/>
  <c r="D7" i="4"/>
  <c r="D10" i="4"/>
  <c r="D12" i="4"/>
  <c r="B38" i="4"/>
  <c r="C37" i="4"/>
  <c r="D8" i="4"/>
  <c r="D9" i="4"/>
  <c r="B37" i="4"/>
  <c r="C35" i="4"/>
  <c r="C4" i="4"/>
  <c r="C36" i="4"/>
  <c r="B36" i="4"/>
  <c r="B35" i="4"/>
  <c r="C17" i="4"/>
  <c r="C19" i="4"/>
  <c r="B19" i="4"/>
  <c r="C21" i="4"/>
  <c r="B21" i="4"/>
  <c r="C24" i="4"/>
  <c r="B24" i="4"/>
  <c r="C26" i="4"/>
  <c r="B26" i="4"/>
  <c r="C28" i="4"/>
  <c r="B28" i="4"/>
  <c r="C30" i="4"/>
  <c r="B30" i="4"/>
  <c r="C32" i="4"/>
  <c r="B32" i="4"/>
  <c r="C34" i="4"/>
  <c r="B34" i="4"/>
  <c r="C22" i="4"/>
  <c r="B22" i="4"/>
  <c r="C18" i="4"/>
  <c r="B18" i="4"/>
  <c r="C20" i="4"/>
  <c r="B20" i="4"/>
  <c r="C23" i="4"/>
  <c r="B23" i="4"/>
  <c r="C25" i="4"/>
  <c r="B25" i="4"/>
  <c r="C27" i="4"/>
  <c r="B27" i="4"/>
  <c r="C29" i="4"/>
  <c r="B29" i="4"/>
  <c r="C31" i="4"/>
  <c r="B31" i="4"/>
  <c r="C33" i="4"/>
  <c r="B33" i="4"/>
  <c r="B17" i="4"/>
</calcChain>
</file>

<file path=xl/sharedStrings.xml><?xml version="1.0" encoding="utf-8"?>
<sst xmlns="http://schemas.openxmlformats.org/spreadsheetml/2006/main" count="55" uniqueCount="54">
  <si>
    <t>The Calculator takes the student's desired GPA and calculates the number of grade points he/she will need to earn in the upcoming semester, divided by the number of credits the student will take. It takes into account if the student is repeating a class(es) by not increasing the total number of credits earned and by subtracting the number of grade points that may have accumulated from the class(es) being repeated. To increase quick interpretation, impossible grade point averages (above 4.00)  colors the cell red. Feasible GPAs for a semester are colored green. Unlikely number of credits to take, because it is below the number indicated to be repeated are indicated in yellow.</t>
    <phoneticPr fontId="2" type="noConversion"/>
  </si>
  <si>
    <t>Sheet is protected (no password) to reduce the likelihood of an error in entry of data</t>
    <phoneticPr fontId="2" type="noConversion"/>
  </si>
  <si>
    <t xml:space="preserve">Minimum Total Grade Points student will need to attain desired overall GPA </t>
    <phoneticPr fontId="2" type="noConversion"/>
  </si>
  <si>
    <t>Student's Desired Overall GPA (Usually 2.000, but it can be changed)</t>
    <phoneticPr fontId="2" type="noConversion"/>
  </si>
  <si>
    <t>Upcoming Semester</t>
    <phoneticPr fontId="2" type="noConversion"/>
  </si>
  <si>
    <t>Grade Previously Earned in Repeated Class</t>
    <phoneticPr fontId="2" type="noConversion"/>
  </si>
  <si>
    <t>A</t>
    <phoneticPr fontId="2" type="noConversion"/>
  </si>
  <si>
    <t>B</t>
    <phoneticPr fontId="2" type="noConversion"/>
  </si>
  <si>
    <t>C</t>
    <phoneticPr fontId="2" type="noConversion"/>
  </si>
  <si>
    <t>D</t>
    <phoneticPr fontId="2" type="noConversion"/>
  </si>
  <si>
    <t>sums</t>
    <phoneticPr fontId="2" type="noConversion"/>
  </si>
  <si>
    <t>Current Credits Used for GPA Calculation</t>
    <phoneticPr fontId="2" type="noConversion"/>
  </si>
  <si>
    <t>Current Total Grade Points</t>
    <phoneticPr fontId="2" type="noConversion"/>
  </si>
  <si>
    <t>Student's Current Situation</t>
    <phoneticPr fontId="2" type="noConversion"/>
  </si>
  <si>
    <t>F</t>
  </si>
  <si>
    <t>Grade Points value being repeated</t>
  </si>
  <si>
    <t>Data can only be entered in tan cells</t>
  </si>
  <si>
    <t>2. Change GPA in cell A6 if the desired overall GPA is something other than 2.0.</t>
  </si>
  <si>
    <t>Current Overall GPA (Calculated and should agree with PAWS)</t>
  </si>
  <si>
    <t>Do Not Unprotect This Spreadsheet!</t>
  </si>
  <si>
    <t xml:space="preserve">    The GPA in column B of that row will be the GPA the student needs this semester to reach the desired overall GPA.</t>
  </si>
  <si>
    <t xml:space="preserve">Don't forget to confirm you have put 0 (zeros) in for grades not being repeated. </t>
  </si>
  <si>
    <t>Minimum GPA the student will need in the semester to attain the desired overall GPA</t>
  </si>
  <si>
    <r>
      <t xml:space="preserve">4. Find the number of </t>
    </r>
    <r>
      <rPr>
        <u/>
        <sz val="12"/>
        <rFont val="Trebuchet MS"/>
      </rPr>
      <t>graded</t>
    </r>
    <r>
      <rPr>
        <sz val="12"/>
        <rFont val="Trebuchet MS"/>
      </rPr>
      <t xml:space="preserve"> credits the student is taking in the current semester in column A. </t>
    </r>
  </si>
  <si>
    <t>Interpretation</t>
  </si>
  <si>
    <r>
      <t xml:space="preserve">Semester GPAs in </t>
    </r>
    <r>
      <rPr>
        <sz val="12"/>
        <color rgb="FFFF0000"/>
        <rFont val="Trebuchet MS"/>
      </rPr>
      <t>Red</t>
    </r>
    <r>
      <rPr>
        <sz val="12"/>
        <rFont val="Trebuchet MS"/>
      </rPr>
      <t xml:space="preserve"> cells are not possible. Semester Credits in Yellow cells are a warning showing the credits on that line are lower than the number of credits to be repeated in the upcoming semester.</t>
    </r>
  </si>
  <si>
    <t>Instructions</t>
  </si>
  <si>
    <t>Inspiration from Stacey Utley-Bernhardt</t>
  </si>
  <si>
    <r>
      <t xml:space="preserve">Number of credits in upcoming semester, </t>
    </r>
    <r>
      <rPr>
        <b/>
        <u/>
        <sz val="10"/>
        <rFont val="Trebuchet MS"/>
      </rPr>
      <t>read note 4 to right to select the correct line.</t>
    </r>
  </si>
  <si>
    <t xml:space="preserve">If the student is taking a P/F course and fails it, those credits are treated like an F in a conventional course and they are graded credits. </t>
  </si>
  <si>
    <r>
      <rPr>
        <u/>
        <sz val="12"/>
        <rFont val="Trebuchet MS"/>
      </rPr>
      <t>Proper accounting of graded credits depends on if the student is taking P/F credits taken in the semester.</t>
    </r>
    <r>
      <rPr>
        <sz val="12"/>
        <rFont val="Trebuchet MS"/>
      </rPr>
      <t xml:space="preserve"> </t>
    </r>
  </si>
  <si>
    <t xml:space="preserve">Suppose a student presents with 25 credits, 46 grade points and a 1.84 GPA. </t>
  </si>
  <si>
    <t>In the summer the student proposes taking one 3 credit conventional course and one 1 credit P/F course, and let's suppose the P/F course is a repeat of a previous failure.</t>
  </si>
  <si>
    <r>
      <rPr>
        <u/>
        <sz val="12"/>
        <rFont val="Trebuchet MS"/>
      </rPr>
      <t>If the student passes the P/F course</t>
    </r>
    <r>
      <rPr>
        <sz val="12"/>
        <rFont val="Trebuchet MS"/>
      </rPr>
      <t xml:space="preserve"> then the student will have only 3 graded credits in the current semester.</t>
    </r>
  </si>
  <si>
    <r>
      <rPr>
        <u/>
        <sz val="12"/>
        <rFont val="Trebuchet MS"/>
      </rPr>
      <t>If the student fails the P/F course</t>
    </r>
    <r>
      <rPr>
        <sz val="12"/>
        <rFont val="Trebuchet MS"/>
      </rPr>
      <t xml:space="preserve"> then the student will have 4 graded credits in the current semester.</t>
    </r>
  </si>
  <si>
    <t>To obtain a 2.0 at the end of summer the student will need to obtain 56 grade points (56=2.00*28; the 28 credits takes into account the previous 25 plus the 3 credits of conventional coursework)</t>
  </si>
  <si>
    <t>To obtain a 2.0 at the end of summer the student will need to obtain 54  grade points (54=2.00*27; the 27 credits takes into account the previous 25, minus the now passed P/F course, plus the 3 credits of conventional coursework)</t>
  </si>
  <si>
    <t xml:space="preserve">To get the 54 grade points the student will need to earn 8 grade points in the summer with the 3 earned credits, therefore needing an 8/3 = 2.666 GPA. </t>
  </si>
  <si>
    <t>But, since it is one course, that means the student needs a B along with the passed P/F course.</t>
  </si>
  <si>
    <t>To get the 56 grade points the student will need to earn 10 grade points in the summer with the 4 earned credits, therefore needing an 10/4 = 2.50 GPA.</t>
  </si>
  <si>
    <t xml:space="preserve"> But, since it is an F in the P/F course, all 10 grade points must be earned in the one 3 credit course.</t>
  </si>
  <si>
    <t xml:space="preserve">Therefore, the student must earn an A in that one course. </t>
  </si>
  <si>
    <t>This could be easily shown in the Semester Grade Calculator in PAWS, also.</t>
  </si>
  <si>
    <t>Please do not unprotect the sheet.</t>
  </si>
  <si>
    <t>List Credits Repeated in Upcoming Semester by previous grade earned (including failed P/F courses)</t>
  </si>
  <si>
    <t>If the student is taking a P/F course and passes it, those credits do not count and you read the credits line that correponds to the total of the remaining conventional credits. See the Explanation tab, below, for an example</t>
  </si>
  <si>
    <t>Scroll down for higher numbers of credits or to enter a number larger than 21 credits</t>
  </si>
  <si>
    <t>6. If you want to give a student some idea of what they need to make over several semesters in the future, estimate the number of credits the student will take and enter that in cell A38. This can be helpful for a student who wants to graduate with a specific GPA.</t>
  </si>
  <si>
    <t>Version 4.2 of GPA Calculator by Paul Bernhardt, August 16, 2012</t>
  </si>
  <si>
    <t>With thanks for feedback from FSU users of version 3.x and 4.1.</t>
  </si>
  <si>
    <t>Special thanks to Ben Norris for ideas for additions and data value validation</t>
  </si>
  <si>
    <t>1. Put current credits used for GPA calculation and current total grade points in cells A3 and B3, respectively.  This information can be found at Grades and Academics in the  Student Center (In PAWS Credits are known as Units and Grade Points are sometimes called Quality Points).</t>
  </si>
  <si>
    <t>5. Work with the semester grade calculator in Academic Strategy on PAWS to show the grades needed for each course. If a single course is being taken, simply round up to determine the grade needed in that course.</t>
  </si>
  <si>
    <t>3. Indicate in column B the number of previously graded credits the student is repeating this semester by previous grade. For instance, 3 credits of D and 3 credits of F if those are the courses being repeated. Previous courses with W, CS, etc. do not need to be entered.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</si>
</sst>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0"/>
      <name val="Trebuchet MS"/>
    </font>
    <font>
      <sz val="10"/>
      <name val="Trebuchet MS"/>
    </font>
    <font>
      <sz val="8"/>
      <name val="Trebuchet MS"/>
    </font>
    <font>
      <u/>
      <sz val="10"/>
      <color theme="10"/>
      <name val="Trebuchet MS"/>
    </font>
    <font>
      <u/>
      <sz val="10"/>
      <color theme="11"/>
      <name val="Trebuchet MS"/>
    </font>
    <font>
      <sz val="11"/>
      <color rgb="FF1F497D"/>
      <name val="Calibri"/>
      <family val="2"/>
    </font>
    <font>
      <sz val="12"/>
      <name val="Trebuchet MS"/>
    </font>
    <font>
      <u/>
      <sz val="12"/>
      <name val="Trebuchet MS"/>
    </font>
    <font>
      <sz val="14"/>
      <name val="Trebuchet MS"/>
    </font>
    <font>
      <b/>
      <u/>
      <sz val="10"/>
      <name val="Trebuchet MS"/>
    </font>
    <font>
      <sz val="12"/>
      <color rgb="FFFF0000"/>
      <name val="Trebuchet MS"/>
    </font>
  </fonts>
  <fills count="14">
    <fill>
      <patternFill patternType="none"/>
    </fill>
    <fill>
      <patternFill patternType="gray125"/>
    </fill>
    <fill>
      <patternFill patternType="solid">
        <fgColor indexed="40"/>
        <bgColor indexed="64"/>
      </patternFill>
    </fill>
    <fill>
      <patternFill patternType="solid">
        <fgColor indexed="8"/>
        <bgColor indexed="64"/>
      </patternFill>
    </fill>
    <fill>
      <patternFill patternType="solid">
        <fgColor indexed="42"/>
        <bgColor indexed="64"/>
      </patternFill>
    </fill>
    <fill>
      <patternFill patternType="solid">
        <fgColor indexed="1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00"/>
        <bgColor indexed="64"/>
      </patternFill>
    </fill>
    <fill>
      <patternFill patternType="solid">
        <fgColor rgb="FF00B0F0"/>
        <bgColor indexed="64"/>
      </patternFill>
    </fill>
    <fill>
      <patternFill patternType="solid">
        <fgColor rgb="FFCCFFCC"/>
        <bgColor indexed="64"/>
      </patternFill>
    </fill>
    <fill>
      <patternFill patternType="solid">
        <fgColor rgb="FFCC0000"/>
        <bgColor indexed="64"/>
      </patternFill>
    </fill>
    <fill>
      <patternFill patternType="solid">
        <fgColor rgb="FFC7FFBB"/>
        <bgColor indexed="64"/>
      </patternFill>
    </fill>
    <fill>
      <patternFill patternType="solid">
        <fgColor rgb="FFB7B180"/>
        <bgColor indexed="64"/>
      </patternFill>
    </fill>
  </fills>
  <borders count="23">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right/>
      <top/>
      <bottom style="medium">
        <color auto="1"/>
      </bottom>
      <diagonal/>
    </border>
    <border>
      <left style="thin">
        <color auto="1"/>
      </left>
      <right/>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thin">
        <color auto="1"/>
      </top>
      <bottom style="thin">
        <color auto="1"/>
      </bottom>
      <diagonal/>
    </border>
  </borders>
  <cellStyleXfs count="6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69">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3" borderId="1" xfId="0" applyFill="1" applyBorder="1"/>
    <xf numFmtId="0" fontId="0" fillId="4" borderId="1" xfId="0" applyFill="1" applyBorder="1" applyAlignment="1">
      <alignment horizontal="center" vertical="center"/>
    </xf>
    <xf numFmtId="164" fontId="0" fillId="5" borderId="2" xfId="0" applyNumberFormat="1" applyFill="1" applyBorder="1" applyAlignment="1">
      <alignment horizontal="center" vertical="center"/>
    </xf>
    <xf numFmtId="0" fontId="5" fillId="0" borderId="0" xfId="0" applyFont="1"/>
    <xf numFmtId="0" fontId="0" fillId="7" borderId="2"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0" fontId="0" fillId="10" borderId="1" xfId="0" applyFill="1" applyBorder="1" applyAlignment="1">
      <alignment horizontal="center" vertical="center"/>
    </xf>
    <xf numFmtId="0" fontId="0" fillId="0" borderId="0" xfId="0" applyFill="1"/>
    <xf numFmtId="0" fontId="6" fillId="7" borderId="0" xfId="0" applyFont="1" applyFill="1"/>
    <xf numFmtId="0" fontId="0" fillId="7" borderId="0" xfId="0" applyFill="1"/>
    <xf numFmtId="0" fontId="0" fillId="0" borderId="0" xfId="0" applyFill="1" applyBorder="1" applyAlignment="1">
      <alignment horizontal="center" vertical="center" wrapText="1"/>
    </xf>
    <xf numFmtId="0" fontId="0" fillId="0" borderId="0" xfId="0" applyFill="1" applyAlignment="1">
      <alignment wrapText="1"/>
    </xf>
    <xf numFmtId="164" fontId="0" fillId="11" borderId="2" xfId="0" applyNumberFormat="1" applyFill="1" applyBorder="1" applyAlignment="1">
      <alignment horizontal="center" vertical="center"/>
    </xf>
    <xf numFmtId="0" fontId="0" fillId="0" borderId="0" xfId="0" applyAlignment="1">
      <alignment wrapText="1"/>
    </xf>
    <xf numFmtId="0" fontId="6" fillId="8" borderId="0" xfId="0" applyFont="1" applyFill="1" applyAlignment="1">
      <alignment wrapText="1"/>
    </xf>
    <xf numFmtId="0" fontId="6" fillId="8" borderId="0" xfId="0" applyFont="1" applyFill="1" applyAlignment="1">
      <alignment vertical="top" wrapText="1"/>
    </xf>
    <xf numFmtId="0" fontId="6" fillId="9" borderId="0" xfId="0" applyFont="1" applyFill="1" applyAlignment="1">
      <alignment vertical="center" wrapText="1"/>
    </xf>
    <xf numFmtId="0" fontId="6" fillId="0" borderId="0" xfId="0" applyFont="1" applyAlignment="1">
      <alignment vertical="center" wrapText="1"/>
    </xf>
    <xf numFmtId="0" fontId="6" fillId="10" borderId="0" xfId="0" applyFont="1" applyFill="1" applyAlignment="1">
      <alignment vertical="center" wrapText="1"/>
    </xf>
    <xf numFmtId="0" fontId="0" fillId="12" borderId="0" xfId="0" applyFill="1" applyAlignment="1">
      <alignment vertical="center" wrapText="1"/>
    </xf>
    <xf numFmtId="0" fontId="6" fillId="6" borderId="0" xfId="0" applyFont="1" applyFill="1" applyAlignment="1">
      <alignment wrapText="1"/>
    </xf>
    <xf numFmtId="0" fontId="0" fillId="4" borderId="4" xfId="0" applyFill="1" applyBorder="1" applyAlignment="1">
      <alignment horizontal="center" vertical="center"/>
    </xf>
    <xf numFmtId="164" fontId="0" fillId="5" borderId="5" xfId="0" applyNumberFormat="1" applyFill="1" applyBorder="1" applyAlignment="1">
      <alignment horizontal="center" vertical="center"/>
    </xf>
    <xf numFmtId="0" fontId="0" fillId="0" borderId="5" xfId="0" applyBorder="1" applyAlignment="1">
      <alignment horizontal="center" vertical="center"/>
    </xf>
    <xf numFmtId="0" fontId="6" fillId="10" borderId="0" xfId="0" applyFont="1" applyFill="1" applyBorder="1" applyAlignment="1">
      <alignment vertical="center" wrapText="1"/>
    </xf>
    <xf numFmtId="0" fontId="8" fillId="6" borderId="0" xfId="0" applyFont="1" applyFill="1" applyAlignment="1">
      <alignment wrapText="1"/>
    </xf>
    <xf numFmtId="0" fontId="0" fillId="3" borderId="14" xfId="0" applyFill="1" applyBorder="1"/>
    <xf numFmtId="0" fontId="1" fillId="0" borderId="15"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0" fillId="12" borderId="0" xfId="0" applyFill="1" applyAlignment="1">
      <alignment wrapText="1"/>
    </xf>
    <xf numFmtId="0" fontId="6" fillId="0" borderId="0" xfId="0" applyFont="1"/>
    <xf numFmtId="0" fontId="6" fillId="0" borderId="0" xfId="0" applyFont="1" applyAlignment="1">
      <alignment horizontal="left" indent="2"/>
    </xf>
    <xf numFmtId="0" fontId="6" fillId="10" borderId="0" xfId="0" applyFont="1" applyFill="1" applyBorder="1" applyAlignment="1">
      <alignment horizontal="left" vertical="center" wrapText="1" indent="1"/>
    </xf>
    <xf numFmtId="0" fontId="0" fillId="12" borderId="0" xfId="0" applyFill="1" applyAlignment="1">
      <alignment horizontal="left" wrapText="1" indent="1"/>
    </xf>
    <xf numFmtId="164" fontId="0" fillId="5" borderId="21" xfId="0" applyNumberFormat="1" applyFill="1" applyBorder="1" applyAlignment="1">
      <alignment horizontal="center" vertical="center"/>
    </xf>
    <xf numFmtId="0" fontId="0" fillId="0" borderId="21" xfId="0" applyBorder="1" applyAlignment="1">
      <alignment horizontal="center" vertical="center"/>
    </xf>
    <xf numFmtId="0" fontId="0" fillId="4" borderId="22" xfId="0" applyFill="1" applyBorder="1" applyAlignment="1">
      <alignment horizontal="center" vertical="center"/>
    </xf>
    <xf numFmtId="0" fontId="0" fillId="13" borderId="11" xfId="0" applyFill="1" applyBorder="1" applyAlignment="1" applyProtection="1">
      <alignment horizontal="center" vertical="center"/>
      <protection locked="0"/>
    </xf>
    <xf numFmtId="164" fontId="0" fillId="0" borderId="6" xfId="0" applyNumberFormat="1" applyBorder="1" applyAlignment="1">
      <alignment horizontal="center" vertical="center"/>
    </xf>
    <xf numFmtId="0" fontId="6" fillId="6" borderId="11" xfId="0" applyFont="1" applyFill="1" applyBorder="1" applyAlignment="1">
      <alignment horizont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9" xfId="0" applyBorder="1" applyAlignment="1"/>
    <xf numFmtId="164" fontId="0" fillId="7" borderId="4" xfId="0" applyNumberFormat="1" applyFill="1" applyBorder="1" applyAlignment="1" applyProtection="1">
      <alignment horizontal="center" vertical="center"/>
      <protection locked="0"/>
    </xf>
    <xf numFmtId="0" fontId="0" fillId="7" borderId="10" xfId="0" applyFill="1" applyBorder="1" applyAlignment="1" applyProtection="1">
      <protection locked="0"/>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6" fillId="12" borderId="0" xfId="0" applyFont="1" applyFill="1" applyBorder="1" applyAlignment="1">
      <alignment horizontal="left" vertical="center" wrapText="1"/>
    </xf>
    <xf numFmtId="0" fontId="6" fillId="6" borderId="0" xfId="0" applyFont="1" applyFill="1" applyBorder="1" applyAlignment="1">
      <alignment horizontal="left" vertical="center" wrapText="1"/>
    </xf>
    <xf numFmtId="0" fontId="0" fillId="0" borderId="12" xfId="0" applyBorder="1" applyAlignment="1">
      <alignment horizontal="center" vertical="center" wrapText="1"/>
    </xf>
    <xf numFmtId="0" fontId="6" fillId="10" borderId="0" xfId="0" applyFont="1" applyFill="1" applyBorder="1" applyAlignment="1">
      <alignment horizontal="left" vertical="center" wrapText="1" indent="1"/>
    </xf>
    <xf numFmtId="0" fontId="6" fillId="12" borderId="0" xfId="0" applyFont="1" applyFill="1" applyAlignment="1">
      <alignment horizontal="left" vertical="center" wrapText="1" indent="1"/>
    </xf>
    <xf numFmtId="0" fontId="0" fillId="0" borderId="0" xfId="0" applyAlignment="1">
      <alignment horizontal="left" vertical="top" wrapText="1"/>
    </xf>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Normal" xfId="0" builtinId="0"/>
  </cellStyles>
  <dxfs count="6">
    <dxf>
      <fill>
        <patternFill>
          <bgColor indexed="42"/>
        </patternFill>
      </fill>
    </dxf>
    <dxf>
      <font>
        <condense val="0"/>
        <extend val="0"/>
        <color auto="1"/>
      </font>
      <fill>
        <patternFill>
          <bgColor indexed="13"/>
        </patternFill>
      </fill>
    </dxf>
    <dxf>
      <fill>
        <patternFill>
          <bgColor indexed="42"/>
        </patternFill>
      </fill>
    </dxf>
    <dxf>
      <font>
        <color rgb="FF9C0006"/>
      </font>
      <fill>
        <patternFill>
          <bgColor rgb="FFFFC7CE"/>
        </patternFill>
      </fill>
    </dxf>
    <dxf>
      <fill>
        <patternFill>
          <bgColor indexed="42"/>
        </patternFill>
      </fill>
    </dxf>
    <dxf>
      <font>
        <condense val="0"/>
        <extend val="0"/>
        <color auto="1"/>
      </font>
      <fill>
        <patternFill>
          <bgColor indexed="13"/>
        </patternFill>
      </fill>
    </dxf>
  </dxfs>
  <tableStyles count="0" defaultTableStyle="TableStyleMedium9" defaultPivotStyle="PivotStyleMedium4"/>
  <colors>
    <mruColors>
      <color rgb="FFCCFFCC"/>
      <color rgb="FF00B0F0"/>
      <color rgb="FFFFCC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workbookViewId="0">
      <pane ySplit="1" topLeftCell="A2" activePane="bottomLeft" state="frozen"/>
      <selection pane="bottomLeft" sqref="A1:D39"/>
    </sheetView>
  </sheetViews>
  <sheetFormatPr baseColWidth="10" defaultColWidth="11.5" defaultRowHeight="12" x14ac:dyDescent="0"/>
  <cols>
    <col min="1" max="3" width="16.83203125" customWidth="1"/>
    <col min="4" max="4" width="18.83203125" customWidth="1"/>
    <col min="5" max="5" width="107" style="21" customWidth="1"/>
    <col min="6" max="6" width="11.5" customWidth="1"/>
    <col min="8" max="8" width="11.5" customWidth="1"/>
  </cols>
  <sheetData>
    <row r="1" spans="1:14" ht="18" customHeight="1" thickBot="1">
      <c r="A1" s="48" t="s">
        <v>19</v>
      </c>
      <c r="B1" s="48"/>
      <c r="C1" s="16" t="s">
        <v>16</v>
      </c>
      <c r="D1" s="17"/>
      <c r="E1" s="48" t="s">
        <v>19</v>
      </c>
      <c r="F1" s="48"/>
    </row>
    <row r="2" spans="1:14" ht="17" customHeight="1">
      <c r="A2" s="49" t="s">
        <v>13</v>
      </c>
      <c r="B2" s="50"/>
      <c r="C2" s="51"/>
      <c r="E2" s="33" t="s">
        <v>26</v>
      </c>
    </row>
    <row r="3" spans="1:14" ht="55" customHeight="1">
      <c r="A3" s="1" t="s">
        <v>11</v>
      </c>
      <c r="B3" s="2" t="s">
        <v>12</v>
      </c>
      <c r="C3" s="3" t="s">
        <v>18</v>
      </c>
      <c r="D3" s="18"/>
      <c r="E3" s="22" t="s">
        <v>51</v>
      </c>
      <c r="G3" s="15"/>
      <c r="H3" s="15"/>
      <c r="I3" s="15"/>
      <c r="J3" s="15"/>
      <c r="K3" s="15"/>
      <c r="L3" s="15"/>
      <c r="M3" s="15"/>
      <c r="N3" s="15"/>
    </row>
    <row r="4" spans="1:14" ht="29" customHeight="1" thickBot="1">
      <c r="A4" s="12">
        <v>42</v>
      </c>
      <c r="B4" s="13">
        <v>77</v>
      </c>
      <c r="C4" s="47">
        <f>ROUND(B4/A4,3)</f>
        <v>1.833</v>
      </c>
      <c r="D4" s="19"/>
      <c r="E4" s="23"/>
      <c r="G4" s="15"/>
      <c r="H4" s="15"/>
      <c r="I4" s="15"/>
      <c r="J4" s="15"/>
      <c r="K4" s="15"/>
      <c r="L4" s="15"/>
      <c r="M4" s="15"/>
      <c r="N4" s="15"/>
    </row>
    <row r="5" spans="1:14" ht="17" customHeight="1">
      <c r="A5" s="52" t="s">
        <v>4</v>
      </c>
      <c r="B5" s="53"/>
      <c r="C5" s="53"/>
      <c r="D5" s="54"/>
      <c r="E5" s="24" t="s">
        <v>17</v>
      </c>
      <c r="G5" s="15"/>
      <c r="H5" s="15"/>
      <c r="I5" s="15"/>
      <c r="J5" s="15"/>
      <c r="K5" s="15"/>
      <c r="L5" s="15"/>
      <c r="M5" s="15"/>
      <c r="N5" s="15"/>
    </row>
    <row r="6" spans="1:14" ht="76" customHeight="1">
      <c r="A6" s="1" t="s">
        <v>3</v>
      </c>
      <c r="B6" s="2" t="s">
        <v>44</v>
      </c>
      <c r="C6" s="2" t="s">
        <v>5</v>
      </c>
      <c r="D6" s="3" t="s">
        <v>15</v>
      </c>
      <c r="E6" s="24" t="s">
        <v>53</v>
      </c>
      <c r="G6" s="15"/>
      <c r="H6" s="15"/>
      <c r="I6" s="15"/>
      <c r="J6" s="15"/>
      <c r="K6" s="15"/>
      <c r="L6" s="15"/>
      <c r="M6" s="15"/>
      <c r="N6" s="15"/>
    </row>
    <row r="7" spans="1:14" ht="14" customHeight="1">
      <c r="A7" s="55">
        <v>2</v>
      </c>
      <c r="B7" s="11">
        <v>0</v>
      </c>
      <c r="C7" s="5" t="s">
        <v>6</v>
      </c>
      <c r="D7" s="6">
        <f>B7*4</f>
        <v>0</v>
      </c>
      <c r="E7" s="24" t="s">
        <v>21</v>
      </c>
      <c r="G7" s="15"/>
      <c r="H7" s="15"/>
      <c r="I7" s="15"/>
      <c r="J7" s="15"/>
      <c r="K7" s="15"/>
      <c r="L7" s="15"/>
      <c r="M7" s="15"/>
      <c r="N7" s="15"/>
    </row>
    <row r="8" spans="1:14" ht="14" customHeight="1">
      <c r="A8" s="56"/>
      <c r="B8" s="11">
        <v>0</v>
      </c>
      <c r="C8" s="5" t="s">
        <v>7</v>
      </c>
      <c r="D8" s="6">
        <f>B8*3</f>
        <v>0</v>
      </c>
      <c r="E8" s="24"/>
      <c r="G8" s="15"/>
      <c r="H8" s="15"/>
      <c r="I8" s="15"/>
      <c r="J8" s="15"/>
      <c r="K8" s="15"/>
      <c r="L8" s="15"/>
      <c r="M8" s="15"/>
      <c r="N8" s="15"/>
    </row>
    <row r="9" spans="1:14" ht="14" customHeight="1">
      <c r="A9" s="7"/>
      <c r="B9" s="11">
        <v>0</v>
      </c>
      <c r="C9" s="5" t="s">
        <v>8</v>
      </c>
      <c r="D9" s="6">
        <f>B9*2</f>
        <v>0</v>
      </c>
      <c r="E9" s="25"/>
      <c r="G9" s="15"/>
      <c r="H9" s="15"/>
      <c r="I9" s="15"/>
      <c r="J9" s="15"/>
      <c r="K9" s="15"/>
      <c r="L9" s="15"/>
      <c r="M9" s="15"/>
      <c r="N9" s="15"/>
    </row>
    <row r="10" spans="1:14" ht="14" customHeight="1">
      <c r="A10" s="7"/>
      <c r="B10" s="11">
        <v>3</v>
      </c>
      <c r="C10" s="5" t="s">
        <v>9</v>
      </c>
      <c r="D10" s="6">
        <f>B10*1</f>
        <v>3</v>
      </c>
      <c r="E10" s="25"/>
      <c r="G10" s="15"/>
      <c r="H10" s="15"/>
      <c r="I10" s="15"/>
      <c r="J10" s="15"/>
      <c r="K10" s="15"/>
      <c r="L10" s="15"/>
      <c r="M10" s="15"/>
      <c r="N10" s="15"/>
    </row>
    <row r="11" spans="1:14" ht="14" customHeight="1" thickBot="1">
      <c r="A11" s="7"/>
      <c r="B11" s="13">
        <v>0</v>
      </c>
      <c r="C11" s="31" t="s">
        <v>14</v>
      </c>
      <c r="D11" s="4">
        <v>0</v>
      </c>
      <c r="G11" s="15"/>
      <c r="H11" s="15"/>
      <c r="I11" s="15"/>
      <c r="J11" s="15"/>
      <c r="K11" s="15"/>
      <c r="L11" s="15"/>
      <c r="M11" s="15"/>
      <c r="N11" s="15"/>
    </row>
    <row r="12" spans="1:14" ht="14" customHeight="1" thickBot="1">
      <c r="A12" s="34"/>
      <c r="B12" s="35">
        <f>SUM(B7:B11)</f>
        <v>3</v>
      </c>
      <c r="C12" s="36" t="s">
        <v>10</v>
      </c>
      <c r="D12" s="37">
        <f>SUM(D7:D11)</f>
        <v>3</v>
      </c>
      <c r="G12" s="15"/>
      <c r="H12" s="15"/>
      <c r="I12" s="15"/>
      <c r="J12" s="15"/>
      <c r="K12" s="15"/>
      <c r="L12" s="15"/>
      <c r="M12" s="15"/>
      <c r="N12" s="15"/>
    </row>
    <row r="13" spans="1:14" ht="25" customHeight="1">
      <c r="A13" s="57" t="s">
        <v>28</v>
      </c>
      <c r="B13" s="60" t="s">
        <v>22</v>
      </c>
      <c r="C13" s="60" t="s">
        <v>2</v>
      </c>
      <c r="D13" s="18"/>
      <c r="E13" s="32" t="s">
        <v>23</v>
      </c>
      <c r="G13" s="15"/>
      <c r="H13" s="15"/>
      <c r="I13" s="15"/>
      <c r="J13" s="15"/>
      <c r="K13" s="15"/>
      <c r="L13" s="15"/>
      <c r="M13" s="15"/>
      <c r="N13" s="15"/>
    </row>
    <row r="14" spans="1:14" ht="25" customHeight="1">
      <c r="A14" s="58"/>
      <c r="B14" s="61"/>
      <c r="C14" s="61"/>
      <c r="D14" s="18"/>
      <c r="E14" s="41" t="s">
        <v>30</v>
      </c>
      <c r="G14" s="15"/>
      <c r="H14" s="15"/>
      <c r="I14" s="15"/>
      <c r="J14" s="15"/>
      <c r="K14" s="15"/>
      <c r="L14" s="15"/>
      <c r="M14" s="15"/>
      <c r="N14" s="15"/>
    </row>
    <row r="15" spans="1:14" ht="31" customHeight="1">
      <c r="A15" s="58"/>
      <c r="B15" s="61"/>
      <c r="C15" s="61"/>
      <c r="D15" s="18"/>
      <c r="E15" s="66" t="s">
        <v>29</v>
      </c>
      <c r="G15" s="15"/>
      <c r="H15" s="15"/>
      <c r="I15" s="15"/>
      <c r="J15" s="15"/>
      <c r="K15" s="15"/>
      <c r="L15" s="15"/>
      <c r="M15" s="15"/>
      <c r="N15" s="15"/>
    </row>
    <row r="16" spans="1:14" ht="83" hidden="1" customHeight="1">
      <c r="A16" s="59"/>
      <c r="B16" s="62"/>
      <c r="C16" s="62"/>
      <c r="D16" s="18"/>
      <c r="E16" s="66"/>
      <c r="G16" s="15"/>
      <c r="H16" s="15"/>
      <c r="I16" s="15"/>
      <c r="J16" s="15"/>
      <c r="K16" s="15"/>
      <c r="L16" s="15"/>
      <c r="M16" s="15"/>
      <c r="N16" s="15"/>
    </row>
    <row r="17" spans="1:14" ht="15" customHeight="1">
      <c r="A17" s="8">
        <v>1</v>
      </c>
      <c r="B17" s="9">
        <f t="shared" ref="B17:B37" si="0">(C17-($B$4-$D$12))/A17</f>
        <v>6</v>
      </c>
      <c r="C17" s="5">
        <f t="shared" ref="C17:C37" si="1">$A$7*($A$4+A17-$B$12)</f>
        <v>80</v>
      </c>
      <c r="D17" s="65" t="s">
        <v>46</v>
      </c>
      <c r="E17" s="42"/>
      <c r="G17" s="15"/>
      <c r="H17" s="15"/>
      <c r="I17" s="15"/>
      <c r="J17" s="15"/>
      <c r="K17" s="15"/>
      <c r="L17" s="15"/>
      <c r="M17" s="15"/>
      <c r="N17" s="15"/>
    </row>
    <row r="18" spans="1:14" ht="15" customHeight="1">
      <c r="A18" s="8">
        <v>2</v>
      </c>
      <c r="B18" s="9">
        <f t="shared" si="0"/>
        <v>4</v>
      </c>
      <c r="C18" s="5">
        <f t="shared" si="1"/>
        <v>82</v>
      </c>
      <c r="D18" s="65"/>
      <c r="E18" s="67" t="s">
        <v>45</v>
      </c>
      <c r="G18" s="15"/>
      <c r="H18" s="15"/>
      <c r="I18" s="15"/>
      <c r="J18" s="15"/>
      <c r="K18" s="15"/>
      <c r="L18" s="15"/>
      <c r="M18" s="15"/>
      <c r="N18" s="15"/>
    </row>
    <row r="19" spans="1:14" ht="15" customHeight="1">
      <c r="A19" s="8">
        <v>3</v>
      </c>
      <c r="B19" s="20">
        <f t="shared" si="0"/>
        <v>3.3333333333333335</v>
      </c>
      <c r="C19" s="5">
        <f t="shared" si="1"/>
        <v>84</v>
      </c>
      <c r="D19" s="65"/>
      <c r="E19" s="67"/>
      <c r="F19" s="10"/>
    </row>
    <row r="20" spans="1:14" ht="15" customHeight="1">
      <c r="A20" s="8">
        <v>4</v>
      </c>
      <c r="B20" s="9">
        <f t="shared" si="0"/>
        <v>3</v>
      </c>
      <c r="C20" s="5">
        <f t="shared" si="1"/>
        <v>86</v>
      </c>
      <c r="D20" s="65"/>
      <c r="E20" s="38"/>
    </row>
    <row r="21" spans="1:14" ht="15" customHeight="1">
      <c r="A21" s="8">
        <v>5</v>
      </c>
      <c r="B21" s="9">
        <f t="shared" si="0"/>
        <v>2.8</v>
      </c>
      <c r="C21" s="5">
        <f t="shared" si="1"/>
        <v>88</v>
      </c>
      <c r="D21" s="65"/>
      <c r="E21" s="26" t="s">
        <v>20</v>
      </c>
    </row>
    <row r="22" spans="1:14" ht="15" customHeight="1">
      <c r="A22" s="8">
        <v>6</v>
      </c>
      <c r="B22" s="9">
        <f t="shared" si="0"/>
        <v>2.6666666666666665</v>
      </c>
      <c r="C22" s="5">
        <f t="shared" si="1"/>
        <v>90</v>
      </c>
      <c r="D22" s="65"/>
      <c r="E22" s="32"/>
    </row>
    <row r="23" spans="1:14" ht="15" customHeight="1">
      <c r="A23" s="8">
        <v>7</v>
      </c>
      <c r="B23" s="9">
        <f t="shared" si="0"/>
        <v>2.5714285714285716</v>
      </c>
      <c r="C23" s="5">
        <f t="shared" si="1"/>
        <v>92</v>
      </c>
      <c r="D23" s="65"/>
      <c r="E23" s="63" t="s">
        <v>52</v>
      </c>
    </row>
    <row r="24" spans="1:14" ht="15" customHeight="1">
      <c r="A24" s="14">
        <v>8</v>
      </c>
      <c r="B24" s="9">
        <f t="shared" si="0"/>
        <v>2.5</v>
      </c>
      <c r="C24" s="5">
        <f t="shared" si="1"/>
        <v>94</v>
      </c>
      <c r="D24" s="65"/>
      <c r="E24" s="63"/>
    </row>
    <row r="25" spans="1:14" ht="15" customHeight="1">
      <c r="A25" s="8">
        <v>9</v>
      </c>
      <c r="B25" s="9">
        <f t="shared" si="0"/>
        <v>2.4444444444444446</v>
      </c>
      <c r="C25" s="5">
        <f t="shared" si="1"/>
        <v>96</v>
      </c>
      <c r="D25" s="65"/>
      <c r="E25" s="27"/>
    </row>
    <row r="26" spans="1:14" ht="15" customHeight="1">
      <c r="A26" s="8">
        <v>10</v>
      </c>
      <c r="B26" s="9">
        <f t="shared" si="0"/>
        <v>2.4</v>
      </c>
      <c r="C26" s="5">
        <f t="shared" si="1"/>
        <v>98</v>
      </c>
      <c r="D26" s="65"/>
      <c r="E26" s="63" t="s">
        <v>47</v>
      </c>
    </row>
    <row r="27" spans="1:14" ht="15" customHeight="1">
      <c r="A27" s="8">
        <v>11</v>
      </c>
      <c r="B27" s="9">
        <f t="shared" si="0"/>
        <v>2.3636363636363638</v>
      </c>
      <c r="C27" s="5">
        <f t="shared" si="1"/>
        <v>100</v>
      </c>
      <c r="D27" s="65"/>
      <c r="E27" s="63"/>
    </row>
    <row r="28" spans="1:14" ht="15" customHeight="1">
      <c r="A28" s="8">
        <v>12</v>
      </c>
      <c r="B28" s="9">
        <f t="shared" si="0"/>
        <v>2.3333333333333335</v>
      </c>
      <c r="C28" s="5">
        <f t="shared" si="1"/>
        <v>102</v>
      </c>
      <c r="D28" s="65"/>
      <c r="E28" s="63"/>
    </row>
    <row r="29" spans="1:14" ht="15" customHeight="1">
      <c r="A29" s="8">
        <v>13</v>
      </c>
      <c r="B29" s="9">
        <f t="shared" si="0"/>
        <v>2.3076923076923075</v>
      </c>
      <c r="C29" s="5">
        <f t="shared" si="1"/>
        <v>104</v>
      </c>
      <c r="D29" s="65"/>
      <c r="E29" s="27"/>
    </row>
    <row r="30" spans="1:14" ht="15" customHeight="1">
      <c r="A30" s="8">
        <v>14</v>
      </c>
      <c r="B30" s="9">
        <f t="shared" si="0"/>
        <v>2.2857142857142856</v>
      </c>
      <c r="C30" s="5">
        <f t="shared" si="1"/>
        <v>106</v>
      </c>
      <c r="D30" s="65"/>
      <c r="E30" s="28" t="s">
        <v>24</v>
      </c>
    </row>
    <row r="31" spans="1:14" ht="15" customHeight="1">
      <c r="A31" s="8">
        <v>15</v>
      </c>
      <c r="B31" s="9">
        <f t="shared" si="0"/>
        <v>2.2666666666666666</v>
      </c>
      <c r="C31" s="5">
        <f t="shared" si="1"/>
        <v>108</v>
      </c>
      <c r="D31" s="65"/>
      <c r="E31" s="64" t="s">
        <v>25</v>
      </c>
    </row>
    <row r="32" spans="1:14" ht="15" customHeight="1">
      <c r="A32" s="8">
        <v>16</v>
      </c>
      <c r="B32" s="9">
        <f t="shared" si="0"/>
        <v>2.25</v>
      </c>
      <c r="C32" s="5">
        <f t="shared" si="1"/>
        <v>110</v>
      </c>
      <c r="D32" s="65"/>
      <c r="E32" s="64"/>
    </row>
    <row r="33" spans="1:5" ht="15" customHeight="1">
      <c r="A33" s="8">
        <v>17</v>
      </c>
      <c r="B33" s="9">
        <f t="shared" si="0"/>
        <v>2.2352941176470589</v>
      </c>
      <c r="C33" s="5">
        <f t="shared" si="1"/>
        <v>112</v>
      </c>
      <c r="D33" s="65"/>
      <c r="E33" s="64"/>
    </row>
    <row r="34" spans="1:5" ht="15" customHeight="1">
      <c r="A34" s="8">
        <v>18</v>
      </c>
      <c r="B34" s="9">
        <f t="shared" si="0"/>
        <v>2.2222222222222223</v>
      </c>
      <c r="C34" s="5">
        <f t="shared" si="1"/>
        <v>114</v>
      </c>
      <c r="D34" s="65"/>
    </row>
    <row r="35" spans="1:5" ht="15" customHeight="1">
      <c r="A35" s="8">
        <v>19</v>
      </c>
      <c r="B35" s="9">
        <f t="shared" si="0"/>
        <v>2.2105263157894739</v>
      </c>
      <c r="C35" s="5">
        <f t="shared" si="1"/>
        <v>116</v>
      </c>
      <c r="D35" s="65"/>
    </row>
    <row r="36" spans="1:5" ht="15" customHeight="1">
      <c r="A36" s="29">
        <v>20</v>
      </c>
      <c r="B36" s="30">
        <f t="shared" si="0"/>
        <v>2.2000000000000002</v>
      </c>
      <c r="C36" s="31">
        <f t="shared" si="1"/>
        <v>118</v>
      </c>
      <c r="D36" s="65"/>
    </row>
    <row r="37" spans="1:5" ht="15" customHeight="1">
      <c r="A37" s="45">
        <v>21</v>
      </c>
      <c r="B37" s="9">
        <f t="shared" si="0"/>
        <v>2.1904761904761907</v>
      </c>
      <c r="C37" s="5">
        <f t="shared" si="1"/>
        <v>120</v>
      </c>
      <c r="D37" s="65"/>
    </row>
    <row r="38" spans="1:5" ht="13" thickBot="1">
      <c r="A38" s="46">
        <v>75</v>
      </c>
      <c r="B38" s="43">
        <f t="shared" ref="B38" si="2">(C38-($B$4-$D$12))/A38</f>
        <v>2.0533333333333332</v>
      </c>
      <c r="C38" s="44">
        <f t="shared" ref="C38" si="3">$A$7*($A$4+A38-$B$12)</f>
        <v>228</v>
      </c>
    </row>
    <row r="39" spans="1:5">
      <c r="A39" t="s">
        <v>48</v>
      </c>
    </row>
    <row r="40" spans="1:5">
      <c r="A40" t="s">
        <v>49</v>
      </c>
    </row>
    <row r="41" spans="1:5">
      <c r="A41" t="s">
        <v>50</v>
      </c>
    </row>
    <row r="42" spans="1:5">
      <c r="A42" t="s">
        <v>27</v>
      </c>
    </row>
  </sheetData>
  <sheetProtection sheet="1" objects="1" scenarios="1"/>
  <mergeCells count="14">
    <mergeCell ref="E1:F1"/>
    <mergeCell ref="E23:E24"/>
    <mergeCell ref="E31:E33"/>
    <mergeCell ref="D17:D37"/>
    <mergeCell ref="E15:E16"/>
    <mergeCell ref="E18:E19"/>
    <mergeCell ref="E26:E28"/>
    <mergeCell ref="A1:B1"/>
    <mergeCell ref="A2:C2"/>
    <mergeCell ref="A5:D5"/>
    <mergeCell ref="A7:A8"/>
    <mergeCell ref="A13:A16"/>
    <mergeCell ref="B13:B16"/>
    <mergeCell ref="C13:C16"/>
  </mergeCells>
  <phoneticPr fontId="2" type="noConversion"/>
  <conditionalFormatting sqref="A17:A37">
    <cfRule type="cellIs" dxfId="5" priority="0" stopIfTrue="1" operator="lessThan">
      <formula>$B$12</formula>
    </cfRule>
  </conditionalFormatting>
  <conditionalFormatting sqref="B17:B36">
    <cfRule type="cellIs" dxfId="4" priority="5" stopIfTrue="1" operator="lessThanOrEqual">
      <formula>4</formula>
    </cfRule>
  </conditionalFormatting>
  <conditionalFormatting sqref="C4">
    <cfRule type="cellIs" dxfId="3" priority="4" operator="notBetween">
      <formula>0</formula>
      <formula>4</formula>
    </cfRule>
  </conditionalFormatting>
  <conditionalFormatting sqref="B37">
    <cfRule type="cellIs" dxfId="2" priority="3" stopIfTrue="1" operator="lessThanOrEqual">
      <formula>4</formula>
    </cfRule>
  </conditionalFormatting>
  <conditionalFormatting sqref="A38">
    <cfRule type="cellIs" dxfId="1" priority="2" stopIfTrue="1" operator="lessThan">
      <formula>$B$12</formula>
    </cfRule>
  </conditionalFormatting>
  <conditionalFormatting sqref="B38">
    <cfRule type="cellIs" dxfId="0" priority="1" stopIfTrue="1" operator="lessThanOrEqual">
      <formula>4</formula>
    </cfRule>
  </conditionalFormatting>
  <dataValidations count="5">
    <dataValidation type="whole" allowBlank="1" showInputMessage="1" showErrorMessage="1" sqref="A4">
      <formula1>0</formula1>
      <formula2>200</formula2>
    </dataValidation>
    <dataValidation type="whole" allowBlank="1" showInputMessage="1" showErrorMessage="1" sqref="B4">
      <formula1>0</formula1>
      <formula2>800</formula2>
    </dataValidation>
    <dataValidation type="decimal" allowBlank="1" showInputMessage="1" showErrorMessage="1" sqref="A9 A7:A8">
      <formula1>0</formula1>
      <formula2>4</formula2>
    </dataValidation>
    <dataValidation type="whole" allowBlank="1" showInputMessage="1" showErrorMessage="1" sqref="B7:B11">
      <formula1>0</formula1>
      <formula2>50</formula2>
    </dataValidation>
    <dataValidation type="whole" allowBlank="1" showInputMessage="1" showErrorMessage="1" sqref="A38">
      <formula1>22</formula1>
      <formula2>200</formula2>
    </dataValidation>
  </dataValidations>
  <pageMargins left="0.5" right="0.5" top="0.5" bottom="0.5" header="0.5" footer="0.25"/>
  <pageSetup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50" workbookViewId="0">
      <selection activeCell="A15" sqref="A15"/>
    </sheetView>
  </sheetViews>
  <sheetFormatPr baseColWidth="10" defaultColWidth="11.5" defaultRowHeight="12" x14ac:dyDescent="0"/>
  <sheetData>
    <row r="1" spans="1:6">
      <c r="A1" s="68" t="s">
        <v>0</v>
      </c>
      <c r="B1" s="68"/>
      <c r="C1" s="68"/>
      <c r="D1" s="68"/>
      <c r="E1" s="68"/>
      <c r="F1" s="68"/>
    </row>
    <row r="2" spans="1:6">
      <c r="A2" s="68"/>
      <c r="B2" s="68"/>
      <c r="C2" s="68"/>
      <c r="D2" s="68"/>
      <c r="E2" s="68"/>
      <c r="F2" s="68"/>
    </row>
    <row r="3" spans="1:6">
      <c r="A3" s="68"/>
      <c r="B3" s="68"/>
      <c r="C3" s="68"/>
      <c r="D3" s="68"/>
      <c r="E3" s="68"/>
      <c r="F3" s="68"/>
    </row>
    <row r="4" spans="1:6">
      <c r="A4" s="68"/>
      <c r="B4" s="68"/>
      <c r="C4" s="68"/>
      <c r="D4" s="68"/>
      <c r="E4" s="68"/>
      <c r="F4" s="68"/>
    </row>
    <row r="5" spans="1:6">
      <c r="A5" s="68"/>
      <c r="B5" s="68"/>
      <c r="C5" s="68"/>
      <c r="D5" s="68"/>
      <c r="E5" s="68"/>
      <c r="F5" s="68"/>
    </row>
    <row r="6" spans="1:6">
      <c r="A6" s="68"/>
      <c r="B6" s="68"/>
      <c r="C6" s="68"/>
      <c r="D6" s="68"/>
      <c r="E6" s="68"/>
      <c r="F6" s="68"/>
    </row>
    <row r="7" spans="1:6">
      <c r="A7" s="68"/>
      <c r="B7" s="68"/>
      <c r="C7" s="68"/>
      <c r="D7" s="68"/>
      <c r="E7" s="68"/>
      <c r="F7" s="68"/>
    </row>
    <row r="8" spans="1:6">
      <c r="A8" s="68"/>
      <c r="B8" s="68"/>
      <c r="C8" s="68"/>
      <c r="D8" s="68"/>
      <c r="E8" s="68"/>
      <c r="F8" s="68"/>
    </row>
    <row r="9" spans="1:6">
      <c r="A9" s="68"/>
      <c r="B9" s="68"/>
      <c r="C9" s="68"/>
      <c r="D9" s="68"/>
      <c r="E9" s="68"/>
      <c r="F9" s="68"/>
    </row>
    <row r="10" spans="1:6">
      <c r="A10" s="68"/>
      <c r="B10" s="68"/>
      <c r="C10" s="68"/>
      <c r="D10" s="68"/>
      <c r="E10" s="68"/>
      <c r="F10" s="68"/>
    </row>
    <row r="11" spans="1:6">
      <c r="A11" s="68"/>
      <c r="B11" s="68"/>
      <c r="C11" s="68"/>
      <c r="D11" s="68"/>
      <c r="E11" s="68"/>
      <c r="F11" s="68"/>
    </row>
    <row r="12" spans="1:6">
      <c r="A12" s="68"/>
      <c r="B12" s="68"/>
      <c r="C12" s="68"/>
      <c r="D12" s="68"/>
      <c r="E12" s="68"/>
      <c r="F12" s="68"/>
    </row>
    <row r="13" spans="1:6">
      <c r="A13" s="68"/>
      <c r="B13" s="68"/>
      <c r="C13" s="68"/>
      <c r="D13" s="68"/>
      <c r="E13" s="68"/>
      <c r="F13" s="68"/>
    </row>
    <row r="14" spans="1:6">
      <c r="A14" t="s">
        <v>1</v>
      </c>
    </row>
    <row r="15" spans="1:6">
      <c r="A15" t="s">
        <v>43</v>
      </c>
    </row>
  </sheetData>
  <mergeCells count="1">
    <mergeCell ref="A1:F13"/>
  </mergeCells>
  <phoneticPr fontId="2" type="noConversion"/>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F15" sqref="F15"/>
    </sheetView>
  </sheetViews>
  <sheetFormatPr baseColWidth="10" defaultColWidth="8.83203125" defaultRowHeight="12" x14ac:dyDescent="0"/>
  <sheetData>
    <row r="1" spans="1:1" s="39" customFormat="1" ht="24" customHeight="1">
      <c r="A1" s="39" t="s">
        <v>31</v>
      </c>
    </row>
    <row r="2" spans="1:1" s="39" customFormat="1" ht="24" customHeight="1">
      <c r="A2" s="39" t="s">
        <v>32</v>
      </c>
    </row>
    <row r="3" spans="1:1" s="39" customFormat="1" ht="24" customHeight="1"/>
    <row r="4" spans="1:1" s="39" customFormat="1" ht="24" customHeight="1">
      <c r="A4" s="39" t="s">
        <v>33</v>
      </c>
    </row>
    <row r="5" spans="1:1" ht="24" customHeight="1">
      <c r="A5" s="40" t="s">
        <v>36</v>
      </c>
    </row>
    <row r="6" spans="1:1" ht="24" customHeight="1">
      <c r="A6" s="40" t="s">
        <v>37</v>
      </c>
    </row>
    <row r="7" spans="1:1" s="39" customFormat="1" ht="24" customHeight="1">
      <c r="A7" s="40" t="s">
        <v>38</v>
      </c>
    </row>
    <row r="8" spans="1:1" ht="24" customHeight="1">
      <c r="A8" s="39"/>
    </row>
    <row r="9" spans="1:1" ht="24" customHeight="1">
      <c r="A9" s="39" t="s">
        <v>34</v>
      </c>
    </row>
    <row r="10" spans="1:1" ht="24" customHeight="1">
      <c r="A10" s="40" t="s">
        <v>35</v>
      </c>
    </row>
    <row r="11" spans="1:1" ht="24" customHeight="1">
      <c r="A11" s="40" t="s">
        <v>39</v>
      </c>
    </row>
    <row r="12" spans="1:1" ht="24" customHeight="1">
      <c r="A12" s="40" t="s">
        <v>40</v>
      </c>
    </row>
    <row r="13" spans="1:1" ht="24" customHeight="1">
      <c r="A13" s="40" t="s">
        <v>41</v>
      </c>
    </row>
    <row r="14" spans="1:1" ht="24" customHeight="1">
      <c r="A14" s="40" t="s">
        <v>42</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GPA Calculator</vt:lpstr>
      <vt:lpstr>What Calculator Does</vt:lpstr>
      <vt:lpstr>Explanation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Bernhardt</dc:creator>
  <cp:lastModifiedBy>Stacey Utley-Bernhardt</cp:lastModifiedBy>
  <cp:lastPrinted>2013-05-23T20:34:28Z</cp:lastPrinted>
  <dcterms:created xsi:type="dcterms:W3CDTF">2010-06-21T19:15:51Z</dcterms:created>
  <dcterms:modified xsi:type="dcterms:W3CDTF">2013-05-23T20:34:44Z</dcterms:modified>
</cp:coreProperties>
</file>